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육상교통\5.버스시간표\홈페이지 올릴거\"/>
    </mc:Choice>
  </mc:AlternateContent>
  <xr:revisionPtr revIDLastSave="0" documentId="13_ncr:1_{2A5D28C1-A5B9-4D0F-80B1-044EB82399D2}" xr6:coauthVersionLast="36" xr6:coauthVersionMax="36" xr10:uidLastSave="{00000000-0000-0000-0000-000000000000}"/>
  <bookViews>
    <workbookView xWindow="0" yWindow="0" windowWidth="17775" windowHeight="8475" firstSheet="2" activeTab="2" xr2:uid="{00000000-000D-0000-FFFF-FFFF00000000}"/>
  </bookViews>
  <sheets>
    <sheet name="목포역-기존라인" sheetId="13" r:id="rId1"/>
    <sheet name="3004번 (목포역경유)" sheetId="14" r:id="rId2"/>
    <sheet name="3004번" sheetId="16" r:id="rId3"/>
  </sheets>
  <definedNames>
    <definedName name="_xlnm._FilterDatabase" localSheetId="0" hidden="1">'목포역-기존라인'!$A$3:$R$27</definedName>
    <definedName name="_xlnm.Print_Area" localSheetId="0">'목포역-기존라인'!$A$1:$R$27</definedName>
  </definedNames>
  <calcPr calcId="191029"/>
</workbook>
</file>

<file path=xl/calcChain.xml><?xml version="1.0" encoding="utf-8"?>
<calcChain xmlns="http://schemas.openxmlformats.org/spreadsheetml/2006/main">
  <c r="J6" i="16" l="1"/>
  <c r="J7" i="16"/>
  <c r="J5" i="16"/>
  <c r="K7" i="16" l="1"/>
  <c r="L7" i="16" s="1"/>
  <c r="M7" i="16" s="1"/>
  <c r="N7" i="16" s="1"/>
  <c r="C7" i="16"/>
  <c r="D7" i="16" s="1"/>
  <c r="E7" i="16" s="1"/>
  <c r="F7" i="16" s="1"/>
  <c r="G7" i="16" s="1"/>
  <c r="H7" i="16" s="1"/>
  <c r="K6" i="16"/>
  <c r="L6" i="16" s="1"/>
  <c r="M6" i="16" s="1"/>
  <c r="N6" i="16" s="1"/>
  <c r="D6" i="16"/>
  <c r="E6" i="16" s="1"/>
  <c r="F6" i="16" s="1"/>
  <c r="G6" i="16" s="1"/>
  <c r="H6" i="16" s="1"/>
  <c r="K5" i="16"/>
  <c r="L5" i="16" s="1"/>
  <c r="M5" i="16" s="1"/>
  <c r="N5" i="16" s="1"/>
  <c r="C5" i="16"/>
  <c r="D5" i="16" s="1"/>
  <c r="E5" i="16" s="1"/>
  <c r="F5" i="16" s="1"/>
  <c r="G5" i="16" s="1"/>
  <c r="H5" i="16" s="1"/>
  <c r="J7" i="14" l="1"/>
  <c r="K7" i="14" s="1"/>
  <c r="L7" i="14" s="1"/>
  <c r="M7" i="14" s="1"/>
  <c r="N7" i="14" s="1"/>
  <c r="O7" i="14" s="1"/>
  <c r="C7" i="14"/>
  <c r="D7" i="14" s="1"/>
  <c r="E7" i="14" s="1"/>
  <c r="F7" i="14" s="1"/>
  <c r="G7" i="14" s="1"/>
  <c r="H7" i="14" s="1"/>
  <c r="J6" i="14"/>
  <c r="K6" i="14" s="1"/>
  <c r="L6" i="14" s="1"/>
  <c r="M6" i="14" s="1"/>
  <c r="N6" i="14" s="1"/>
  <c r="O6" i="14" s="1"/>
  <c r="C6" i="14"/>
  <c r="D6" i="14" s="1"/>
  <c r="E6" i="14" s="1"/>
  <c r="F6" i="14" s="1"/>
  <c r="G6" i="14" s="1"/>
  <c r="H6" i="14" s="1"/>
  <c r="J5" i="14"/>
  <c r="K5" i="14" s="1"/>
  <c r="L5" i="14" s="1"/>
  <c r="M5" i="14" s="1"/>
  <c r="N5" i="14" s="1"/>
  <c r="O5" i="14" s="1"/>
  <c r="C5" i="14"/>
  <c r="D5" i="14" s="1"/>
  <c r="E5" i="14" s="1"/>
  <c r="F5" i="14" s="1"/>
  <c r="G5" i="14" s="1"/>
  <c r="H5" i="14" s="1"/>
  <c r="I6" i="13"/>
  <c r="N5" i="13" l="1"/>
  <c r="N6" i="13"/>
  <c r="N7" i="13"/>
  <c r="N8" i="13"/>
  <c r="N9" i="13"/>
  <c r="N10" i="13"/>
  <c r="O10" i="13" s="1"/>
  <c r="P10" i="13" s="1"/>
  <c r="Q10" i="13" s="1"/>
  <c r="R10" i="13" s="1"/>
  <c r="N11" i="13"/>
  <c r="N12" i="13"/>
  <c r="O12" i="13" s="1"/>
  <c r="P12" i="13" s="1"/>
  <c r="Q12" i="13" s="1"/>
  <c r="R12" i="13" s="1"/>
  <c r="N13" i="13"/>
  <c r="O13" i="13" s="1"/>
  <c r="P13" i="13" s="1"/>
  <c r="Q13" i="13" s="1"/>
  <c r="R13" i="13" s="1"/>
  <c r="N14" i="13"/>
  <c r="O14" i="13" s="1"/>
  <c r="P14" i="13" s="1"/>
  <c r="Q14" i="13" s="1"/>
  <c r="R14" i="13" s="1"/>
  <c r="N15" i="13"/>
  <c r="N16" i="13"/>
  <c r="N17" i="13"/>
  <c r="N18" i="13"/>
  <c r="O18" i="13" s="1"/>
  <c r="N19" i="13"/>
  <c r="N20" i="13"/>
  <c r="N21" i="13"/>
  <c r="N22" i="13"/>
  <c r="N4" i="13"/>
  <c r="F15" i="13"/>
  <c r="G15" i="13" s="1"/>
  <c r="H15" i="13" s="1"/>
  <c r="I15" i="13" s="1"/>
  <c r="J15" i="13" s="1"/>
  <c r="K15" i="13" s="1"/>
  <c r="L15" i="13" s="1"/>
  <c r="F24" i="13"/>
  <c r="G24" i="13" s="1"/>
  <c r="H24" i="13" s="1"/>
  <c r="I24" i="13" s="1"/>
  <c r="J24" i="13" s="1"/>
  <c r="K24" i="13" s="1"/>
  <c r="L24" i="13" s="1"/>
  <c r="F23" i="13"/>
  <c r="G23" i="13" s="1"/>
  <c r="H23" i="13" s="1"/>
  <c r="I23" i="13" s="1"/>
  <c r="J23" i="13" s="1"/>
  <c r="K23" i="13" s="1"/>
  <c r="L23" i="13" s="1"/>
  <c r="F22" i="13"/>
  <c r="G22" i="13" s="1"/>
  <c r="H22" i="13" s="1"/>
  <c r="I22" i="13" s="1"/>
  <c r="J22" i="13" s="1"/>
  <c r="K22" i="13" s="1"/>
  <c r="L22" i="13" s="1"/>
  <c r="F21" i="13"/>
  <c r="G21" i="13" s="1"/>
  <c r="H21" i="13" s="1"/>
  <c r="I21" i="13" s="1"/>
  <c r="J21" i="13" s="1"/>
  <c r="K21" i="13" s="1"/>
  <c r="L21" i="13" s="1"/>
  <c r="F20" i="13"/>
  <c r="G20" i="13" s="1"/>
  <c r="F19" i="13"/>
  <c r="G19" i="13" s="1"/>
  <c r="H19" i="13" s="1"/>
  <c r="I19" i="13" s="1"/>
  <c r="J19" i="13" s="1"/>
  <c r="K19" i="13" s="1"/>
  <c r="L19" i="13" s="1"/>
  <c r="F18" i="13"/>
  <c r="G18" i="13" s="1"/>
  <c r="H18" i="13" s="1"/>
  <c r="I18" i="13" s="1"/>
  <c r="J18" i="13" s="1"/>
  <c r="K18" i="13" s="1"/>
  <c r="L18" i="13" s="1"/>
  <c r="F17" i="13"/>
  <c r="G17" i="13" s="1"/>
  <c r="H17" i="13" s="1"/>
  <c r="I17" i="13" s="1"/>
  <c r="J17" i="13" s="1"/>
  <c r="K17" i="13" s="1"/>
  <c r="L17" i="13" s="1"/>
  <c r="F16" i="13"/>
  <c r="G16" i="13" s="1"/>
  <c r="H16" i="13" s="1"/>
  <c r="I16" i="13" s="1"/>
  <c r="J16" i="13" s="1"/>
  <c r="K16" i="13" s="1"/>
  <c r="L16" i="13" s="1"/>
  <c r="F14" i="13"/>
  <c r="G14" i="13" s="1"/>
  <c r="H14" i="13" s="1"/>
  <c r="I14" i="13" s="1"/>
  <c r="J14" i="13" s="1"/>
  <c r="K14" i="13" s="1"/>
  <c r="L14" i="13" s="1"/>
  <c r="F13" i="13"/>
  <c r="G13" i="13" s="1"/>
  <c r="H13" i="13" s="1"/>
  <c r="I13" i="13" s="1"/>
  <c r="J13" i="13" s="1"/>
  <c r="K13" i="13" s="1"/>
  <c r="L13" i="13" s="1"/>
  <c r="F12" i="13"/>
  <c r="G12" i="13" s="1"/>
  <c r="H12" i="13" s="1"/>
  <c r="I12" i="13" s="1"/>
  <c r="J12" i="13" s="1"/>
  <c r="K12" i="13" s="1"/>
  <c r="L12" i="13" s="1"/>
  <c r="F11" i="13"/>
  <c r="G11" i="13" s="1"/>
  <c r="H11" i="13" s="1"/>
  <c r="I11" i="13" s="1"/>
  <c r="J11" i="13" s="1"/>
  <c r="K11" i="13" s="1"/>
  <c r="L11" i="13" s="1"/>
  <c r="F9" i="13"/>
  <c r="G9" i="13" s="1"/>
  <c r="H9" i="13" s="1"/>
  <c r="I9" i="13" s="1"/>
  <c r="J9" i="13" s="1"/>
  <c r="K9" i="13" s="1"/>
  <c r="L9" i="13" s="1"/>
  <c r="F8" i="13"/>
  <c r="G8" i="13" s="1"/>
  <c r="H8" i="13" s="1"/>
  <c r="I8" i="13" s="1"/>
  <c r="J8" i="13" s="1"/>
  <c r="K8" i="13" s="1"/>
  <c r="L8" i="13" s="1"/>
  <c r="F7" i="13"/>
  <c r="G7" i="13" s="1"/>
  <c r="H7" i="13" s="1"/>
  <c r="I7" i="13" s="1"/>
  <c r="J7" i="13" s="1"/>
  <c r="K7" i="13" s="1"/>
  <c r="L7" i="13" s="1"/>
  <c r="F6" i="13"/>
  <c r="G6" i="13" s="1"/>
  <c r="H6" i="13" s="1"/>
  <c r="J6" i="13" s="1"/>
  <c r="K6" i="13" s="1"/>
  <c r="H20" i="13" l="1"/>
  <c r="I20" i="13" s="1"/>
  <c r="J20" i="13" s="1"/>
  <c r="K20" i="13" s="1"/>
  <c r="L20" i="13" s="1"/>
  <c r="O4" i="13"/>
  <c r="P4" i="13" s="1"/>
  <c r="Q4" i="13" s="1"/>
  <c r="R4" i="13" s="1"/>
  <c r="O11" i="13"/>
  <c r="P11" i="13" s="1"/>
  <c r="Q11" i="13" s="1"/>
  <c r="R11" i="13" s="1"/>
  <c r="O15" i="13"/>
  <c r="P15" i="13" s="1"/>
  <c r="Q15" i="13" s="1"/>
  <c r="R15" i="13" s="1"/>
  <c r="O19" i="13"/>
  <c r="P19" i="13" s="1"/>
  <c r="Q19" i="13" s="1"/>
  <c r="R19" i="13" s="1"/>
  <c r="O5" i="13"/>
  <c r="P5" i="13" s="1"/>
  <c r="Q5" i="13" s="1"/>
  <c r="R5" i="13" s="1"/>
  <c r="O6" i="13"/>
  <c r="P6" i="13" s="1"/>
  <c r="Q6" i="13" s="1"/>
  <c r="R6" i="13" s="1"/>
  <c r="O7" i="13"/>
  <c r="P7" i="13" s="1"/>
  <c r="Q7" i="13" s="1"/>
  <c r="R7" i="13" s="1"/>
  <c r="O8" i="13"/>
  <c r="P8" i="13" s="1"/>
  <c r="Q8" i="13" s="1"/>
  <c r="R8" i="13" s="1"/>
  <c r="O9" i="13"/>
  <c r="P9" i="13" s="1"/>
  <c r="Q9" i="13" s="1"/>
  <c r="R9" i="13" s="1"/>
  <c r="P18" i="13"/>
  <c r="Q18" i="13" s="1"/>
  <c r="R18" i="13" s="1"/>
  <c r="O22" i="13"/>
  <c r="P22" i="13" s="1"/>
  <c r="Q22" i="13" s="1"/>
  <c r="R22" i="13" s="1"/>
  <c r="O17" i="13"/>
  <c r="P17" i="13" s="1"/>
  <c r="Q17" i="13" s="1"/>
  <c r="R17" i="13" s="1"/>
  <c r="O21" i="13"/>
  <c r="P21" i="13" s="1"/>
  <c r="Q21" i="13" s="1"/>
  <c r="R21" i="13" s="1"/>
  <c r="O16" i="13"/>
  <c r="P16" i="13" s="1"/>
  <c r="Q16" i="13" s="1"/>
  <c r="R16" i="13" s="1"/>
  <c r="O20" i="13"/>
  <c r="P20" i="13" s="1"/>
  <c r="Q20" i="13" s="1"/>
  <c r="R20" i="13" s="1"/>
  <c r="L6" i="13"/>
</calcChain>
</file>

<file path=xl/sharedStrings.xml><?xml version="1.0" encoding="utf-8"?>
<sst xmlns="http://schemas.openxmlformats.org/spreadsheetml/2006/main" count="105" uniqueCount="35">
  <si>
    <t>노선번호</t>
    <phoneticPr fontId="1" type="noConversion"/>
  </si>
  <si>
    <t>분계/복호</t>
    <phoneticPr fontId="1" type="noConversion"/>
  </si>
  <si>
    <t>암태(남강)</t>
    <phoneticPr fontId="1" type="noConversion"/>
  </si>
  <si>
    <t>압해농업
기술센터</t>
    <phoneticPr fontId="1" type="noConversion"/>
  </si>
  <si>
    <t>신안군청</t>
    <phoneticPr fontId="1" type="noConversion"/>
  </si>
  <si>
    <t>목포버스터미널</t>
    <phoneticPr fontId="1" type="noConversion"/>
  </si>
  <si>
    <t>도착</t>
    <phoneticPr fontId="1" type="noConversion"/>
  </si>
  <si>
    <t>출발</t>
    <phoneticPr fontId="1" type="noConversion"/>
  </si>
  <si>
    <t>압해(중앙)</t>
    <phoneticPr fontId="1" type="noConversion"/>
  </si>
  <si>
    <t>목포1호</t>
    <phoneticPr fontId="1" type="noConversion"/>
  </si>
  <si>
    <t>목포2호</t>
    <phoneticPr fontId="1" type="noConversion"/>
  </si>
  <si>
    <t>자은1호</t>
    <phoneticPr fontId="1" type="noConversion"/>
  </si>
  <si>
    <t>안좌1호</t>
    <phoneticPr fontId="1" type="noConversion"/>
  </si>
  <si>
    <t>회차</t>
    <phoneticPr fontId="1" type="noConversion"/>
  </si>
  <si>
    <t>구분</t>
    <phoneticPr fontId="1" type="noConversion"/>
  </si>
  <si>
    <t>-</t>
    <phoneticPr fontId="1" type="noConversion"/>
  </si>
  <si>
    <t>※ 도로 및 교통상황, 승객 승∙하차에 따라 운행 전∙후로 10여분 정도 차이가 발생할 수 있으니 참고하시기 바랍니다.</t>
    <phoneticPr fontId="1" type="noConversion"/>
  </si>
  <si>
    <t>자은2호</t>
    <phoneticPr fontId="1" type="noConversion"/>
  </si>
  <si>
    <t>안좌2호</t>
    <phoneticPr fontId="1" type="noConversion"/>
  </si>
  <si>
    <t>예비버스</t>
    <phoneticPr fontId="1" type="noConversion"/>
  </si>
  <si>
    <t>오전</t>
    <phoneticPr fontId="1" type="noConversion"/>
  </si>
  <si>
    <t>오후</t>
    <phoneticPr fontId="1" type="noConversion"/>
  </si>
  <si>
    <t>1004버스</t>
    <phoneticPr fontId="1" type="noConversion"/>
  </si>
  <si>
    <t>(예약운행) 010-7447-6561
(관외)10,000원,(관내)5,000원</t>
    <phoneticPr fontId="1" type="noConversion"/>
  </si>
  <si>
    <t>신안(자은∙안좌)↔목포(버스터미널) 공영버스 운행시간표('22.11.1.부터)</t>
    <phoneticPr fontId="1" type="noConversion"/>
  </si>
  <si>
    <t>목포역</t>
    <phoneticPr fontId="1" type="noConversion"/>
  </si>
  <si>
    <t>목포
터미널</t>
    <phoneticPr fontId="1" type="noConversion"/>
  </si>
  <si>
    <r>
      <t>임자 - 목포 버스터미널</t>
    </r>
    <r>
      <rPr>
        <b/>
        <sz val="24"/>
        <color rgb="FFFF0000"/>
        <rFont val="맑은 고딕"/>
        <family val="3"/>
        <charset val="129"/>
      </rPr>
      <t xml:space="preserve">(3004번) </t>
    </r>
    <phoneticPr fontId="1" type="noConversion"/>
  </si>
  <si>
    <t>임자
(대광)</t>
    <phoneticPr fontId="1" type="noConversion"/>
  </si>
  <si>
    <t>임자
(진리)</t>
    <phoneticPr fontId="1" type="noConversion"/>
  </si>
  <si>
    <t>지   도
터미널</t>
    <phoneticPr fontId="1" type="noConversion"/>
  </si>
  <si>
    <t>압해
(중앙)</t>
    <phoneticPr fontId="1" type="noConversion"/>
  </si>
  <si>
    <t>목포 버스터미널</t>
    <phoneticPr fontId="1" type="noConversion"/>
  </si>
  <si>
    <t>'23. 2. 1.</t>
    <phoneticPr fontId="1" type="noConversion"/>
  </si>
  <si>
    <r>
      <t>신안(임자)↔목포(목포역, 버스터미널) 공영버스 운행시간표</t>
    </r>
    <r>
      <rPr>
        <b/>
        <sz val="24"/>
        <color rgb="FFFF0000"/>
        <rFont val="맑은 고딕"/>
        <family val="3"/>
        <charset val="129"/>
      </rPr>
      <t xml:space="preserve">(3004번)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</si>
</sst>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176" formatCode="h:mm;@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</font>
    <font>
      <b/>
      <sz val="24"/>
      <color rgb="FFFF0000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b/>
      <sz val="17"/>
      <color rgb="FF0000FF"/>
      <name val="맑은 고딕"/>
      <family val="3"/>
      <charset val="129"/>
    </font>
    <font>
      <b/>
      <sz val="17"/>
      <color theme="1"/>
      <name val="맑은 고딕"/>
      <family val="3"/>
      <charset val="129"/>
    </font>
    <font>
      <sz val="13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2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20" fontId="15" fillId="4" borderId="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" fontId="15" fillId="4" borderId="1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20" fontId="18" fillId="4" borderId="3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shrinkToFit="1"/>
    </xf>
    <xf numFmtId="176" fontId="17" fillId="0" borderId="20" xfId="0" applyNumberFormat="1" applyFont="1" applyFill="1" applyBorder="1" applyAlignment="1">
      <alignment horizontal="center" vertical="center" shrinkToFit="1"/>
    </xf>
    <xf numFmtId="176" fontId="17" fillId="0" borderId="3" xfId="0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center" vertical="center" shrinkToFit="1"/>
    </xf>
    <xf numFmtId="176" fontId="17" fillId="0" borderId="29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20" fontId="18" fillId="4" borderId="14" xfId="0" applyNumberFormat="1" applyFont="1" applyFill="1" applyBorder="1" applyAlignment="1">
      <alignment horizontal="center" vertical="center"/>
    </xf>
    <xf numFmtId="176" fontId="17" fillId="0" borderId="14" xfId="0" applyNumberFormat="1" applyFont="1" applyFill="1" applyBorder="1" applyAlignment="1">
      <alignment horizontal="center" vertical="center" shrinkToFit="1"/>
    </xf>
    <xf numFmtId="176" fontId="17" fillId="0" borderId="31" xfId="0" applyNumberFormat="1" applyFont="1" applyFill="1" applyBorder="1" applyAlignment="1">
      <alignment horizontal="center" vertical="center" shrinkToFit="1"/>
    </xf>
    <xf numFmtId="176" fontId="17" fillId="0" borderId="39" xfId="0" applyNumberFormat="1" applyFont="1" applyFill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 shrinkToFit="1"/>
    </xf>
    <xf numFmtId="176" fontId="17" fillId="4" borderId="1" xfId="0" applyNumberFormat="1" applyFont="1" applyFill="1" applyBorder="1" applyAlignment="1">
      <alignment horizontal="center" vertical="center" shrinkToFit="1"/>
    </xf>
    <xf numFmtId="176" fontId="17" fillId="4" borderId="14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42" fontId="4" fillId="0" borderId="34" xfId="1" applyFont="1" applyFill="1" applyBorder="1" applyAlignment="1">
      <alignment horizontal="center" vertical="center" shrinkToFit="1"/>
    </xf>
    <xf numFmtId="42" fontId="4" fillId="0" borderId="27" xfId="1" applyFont="1" applyFill="1" applyBorder="1" applyAlignment="1">
      <alignment horizontal="center" vertical="center" shrinkToFit="1"/>
    </xf>
    <xf numFmtId="42" fontId="4" fillId="0" borderId="28" xfId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>
      <alignment horizontal="center" vertical="center" wrapText="1" shrinkToFit="1"/>
    </xf>
    <xf numFmtId="0" fontId="16" fillId="4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8"/>
  <sheetViews>
    <sheetView view="pageBreakPreview" zoomScale="85" zoomScaleNormal="85" zoomScaleSheetLayoutView="85" workbookViewId="0">
      <selection activeCell="L6" sqref="L6"/>
    </sheetView>
  </sheetViews>
  <sheetFormatPr defaultColWidth="12.25" defaultRowHeight="24" customHeight="1" x14ac:dyDescent="0.3"/>
  <cols>
    <col min="1" max="1" width="5.5" style="1" bestFit="1" customWidth="1"/>
    <col min="2" max="2" width="5.5" style="1" customWidth="1"/>
    <col min="3" max="3" width="9" style="1" bestFit="1" customWidth="1"/>
    <col min="4" max="4" width="9.25" style="1" bestFit="1" customWidth="1"/>
    <col min="5" max="5" width="10.125" style="1" bestFit="1" customWidth="1"/>
    <col min="6" max="6" width="10.5" style="1" bestFit="1" customWidth="1"/>
    <col min="7" max="7" width="9.25" style="1" bestFit="1" customWidth="1"/>
    <col min="8" max="8" width="10.5" style="1" bestFit="1" customWidth="1"/>
    <col min="9" max="9" width="9.25" style="1" bestFit="1" customWidth="1"/>
    <col min="10" max="11" width="9.25" style="1" customWidth="1"/>
    <col min="12" max="13" width="8.75" style="1" customWidth="1"/>
    <col min="14" max="14" width="9.25" style="1" bestFit="1" customWidth="1"/>
    <col min="15" max="15" width="10.5" style="1" bestFit="1" customWidth="1"/>
    <col min="16" max="16" width="9.25" style="1" bestFit="1" customWidth="1"/>
    <col min="17" max="17" width="10.5" style="1" bestFit="1" customWidth="1"/>
    <col min="18" max="18" width="10.125" style="1" bestFit="1" customWidth="1"/>
    <col min="19" max="16384" width="12.25" style="1"/>
  </cols>
  <sheetData>
    <row r="1" spans="1:18" ht="33" customHeight="1" thickBot="1" x14ac:dyDescent="0.35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0"/>
      <c r="M1" s="60"/>
      <c r="N1" s="61"/>
      <c r="O1" s="61"/>
      <c r="P1" s="61"/>
      <c r="Q1" s="61"/>
      <c r="R1" s="61"/>
    </row>
    <row r="2" spans="1:18" s="2" customFormat="1" ht="18.75" customHeight="1" x14ac:dyDescent="0.3">
      <c r="A2" s="62"/>
      <c r="B2" s="64" t="s">
        <v>13</v>
      </c>
      <c r="C2" s="66" t="s">
        <v>14</v>
      </c>
      <c r="D2" s="66" t="s">
        <v>0</v>
      </c>
      <c r="E2" s="66" t="s">
        <v>1</v>
      </c>
      <c r="F2" s="66" t="s">
        <v>2</v>
      </c>
      <c r="G2" s="66" t="s">
        <v>3</v>
      </c>
      <c r="H2" s="66" t="s">
        <v>8</v>
      </c>
      <c r="I2" s="66" t="s">
        <v>4</v>
      </c>
      <c r="J2" s="72" t="s">
        <v>26</v>
      </c>
      <c r="K2" s="74" t="s">
        <v>25</v>
      </c>
      <c r="L2" s="64" t="s">
        <v>5</v>
      </c>
      <c r="M2" s="76"/>
      <c r="N2" s="66" t="s">
        <v>4</v>
      </c>
      <c r="O2" s="66" t="s">
        <v>8</v>
      </c>
      <c r="P2" s="66" t="s">
        <v>3</v>
      </c>
      <c r="Q2" s="66" t="s">
        <v>2</v>
      </c>
      <c r="R2" s="76" t="s">
        <v>1</v>
      </c>
    </row>
    <row r="3" spans="1:18" s="2" customFormat="1" ht="18.75" customHeight="1" thickBot="1" x14ac:dyDescent="0.35">
      <c r="A3" s="63"/>
      <c r="B3" s="65"/>
      <c r="C3" s="67"/>
      <c r="D3" s="67"/>
      <c r="E3" s="67"/>
      <c r="F3" s="67"/>
      <c r="G3" s="67"/>
      <c r="H3" s="67"/>
      <c r="I3" s="67"/>
      <c r="J3" s="73"/>
      <c r="K3" s="75"/>
      <c r="L3" s="19" t="s">
        <v>6</v>
      </c>
      <c r="M3" s="25" t="s">
        <v>7</v>
      </c>
      <c r="N3" s="67"/>
      <c r="O3" s="67"/>
      <c r="P3" s="67"/>
      <c r="Q3" s="67"/>
      <c r="R3" s="77"/>
    </row>
    <row r="4" spans="1:18" s="4" customFormat="1" ht="21.75" customHeight="1" thickTop="1" x14ac:dyDescent="0.3">
      <c r="A4" s="78" t="s">
        <v>20</v>
      </c>
      <c r="B4" s="20">
        <v>1</v>
      </c>
      <c r="C4" s="7" t="s">
        <v>9</v>
      </c>
      <c r="D4" s="7">
        <v>1004</v>
      </c>
      <c r="E4" s="8" t="s">
        <v>15</v>
      </c>
      <c r="F4" s="8" t="s">
        <v>15</v>
      </c>
      <c r="G4" s="8" t="s">
        <v>15</v>
      </c>
      <c r="H4" s="8" t="s">
        <v>15</v>
      </c>
      <c r="I4" s="8" t="s">
        <v>15</v>
      </c>
      <c r="J4" s="16"/>
      <c r="K4" s="16" t="s">
        <v>15</v>
      </c>
      <c r="L4" s="6" t="s">
        <v>15</v>
      </c>
      <c r="M4" s="5">
        <v>0.28125</v>
      </c>
      <c r="N4" s="8">
        <f>M4+TIME(0,20,0)</f>
        <v>0.2951388888888889</v>
      </c>
      <c r="O4" s="8">
        <f t="shared" ref="O4:O12" si="0">N4+TIME(0,10,0)</f>
        <v>0.30208333333333331</v>
      </c>
      <c r="P4" s="8">
        <f t="shared" ref="P4:P22" si="1">O4+TIME(0,3,0)</f>
        <v>0.30416666666666664</v>
      </c>
      <c r="Q4" s="27">
        <f t="shared" ref="Q4:Q22" si="2">P4+TIME(0,37,0)</f>
        <v>0.3298611111111111</v>
      </c>
      <c r="R4" s="9">
        <f>Q4+TIME(0,40,0)</f>
        <v>0.3576388888888889</v>
      </c>
    </row>
    <row r="5" spans="1:18" s="4" customFormat="1" ht="21.75" customHeight="1" x14ac:dyDescent="0.3">
      <c r="A5" s="79"/>
      <c r="B5" s="20">
        <v>2</v>
      </c>
      <c r="C5" s="7" t="s">
        <v>10</v>
      </c>
      <c r="D5" s="7">
        <v>2004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16"/>
      <c r="K5" s="16" t="s">
        <v>15</v>
      </c>
      <c r="L5" s="10" t="s">
        <v>15</v>
      </c>
      <c r="M5" s="9">
        <v>0.30555555555555552</v>
      </c>
      <c r="N5" s="8">
        <f t="shared" ref="N5:N22" si="3">M5+TIME(0,20,0)</f>
        <v>0.31944444444444442</v>
      </c>
      <c r="O5" s="8">
        <f t="shared" si="0"/>
        <v>0.32638888888888884</v>
      </c>
      <c r="P5" s="8">
        <f t="shared" si="1"/>
        <v>0.32847222222222217</v>
      </c>
      <c r="Q5" s="27">
        <f t="shared" si="2"/>
        <v>0.35416666666666663</v>
      </c>
      <c r="R5" s="9">
        <f>Q5+TIME(0,35,0)</f>
        <v>0.37847222222222221</v>
      </c>
    </row>
    <row r="6" spans="1:18" s="4" customFormat="1" ht="21.75" customHeight="1" x14ac:dyDescent="0.3">
      <c r="A6" s="79"/>
      <c r="B6" s="20">
        <v>3</v>
      </c>
      <c r="C6" s="7" t="s">
        <v>11</v>
      </c>
      <c r="D6" s="7">
        <v>1004</v>
      </c>
      <c r="E6" s="8">
        <v>0.27083333333333331</v>
      </c>
      <c r="F6" s="8">
        <f>E6+TIME(0,40,0)</f>
        <v>0.2986111111111111</v>
      </c>
      <c r="G6" s="8">
        <f>F6+TIME(0,37,0)</f>
        <v>0.32430555555555557</v>
      </c>
      <c r="H6" s="8">
        <f>G6+TIME(0,3,0)</f>
        <v>0.3263888888888889</v>
      </c>
      <c r="I6" s="8">
        <f>H6+TIME(0,10,0)</f>
        <v>0.33333333333333331</v>
      </c>
      <c r="J6" s="8">
        <f>I6+TIME(0,20,0)</f>
        <v>0.34722222222222221</v>
      </c>
      <c r="K6" s="16">
        <f>J6+TIME(0,15,0)</f>
        <v>0.3576388888888889</v>
      </c>
      <c r="L6" s="10">
        <f>K6+TIME(0,15,0)</f>
        <v>0.36805555555555558</v>
      </c>
      <c r="M6" s="9">
        <v>0.38194444444444442</v>
      </c>
      <c r="N6" s="8">
        <f t="shared" si="3"/>
        <v>0.39583333333333331</v>
      </c>
      <c r="O6" s="8">
        <f t="shared" si="0"/>
        <v>0.40277777777777773</v>
      </c>
      <c r="P6" s="8">
        <f t="shared" si="1"/>
        <v>0.40486111111111106</v>
      </c>
      <c r="Q6" s="27">
        <f t="shared" si="2"/>
        <v>0.43055555555555552</v>
      </c>
      <c r="R6" s="9">
        <f>Q6+TIME(0,40,0)</f>
        <v>0.45833333333333331</v>
      </c>
    </row>
    <row r="7" spans="1:18" s="4" customFormat="1" ht="21.75" customHeight="1" x14ac:dyDescent="0.3">
      <c r="A7" s="79"/>
      <c r="B7" s="20">
        <v>4</v>
      </c>
      <c r="C7" s="7" t="s">
        <v>12</v>
      </c>
      <c r="D7" s="7">
        <v>2004</v>
      </c>
      <c r="E7" s="8">
        <v>0.2986111111111111</v>
      </c>
      <c r="F7" s="33">
        <f>E7+TIME(0,35,0)</f>
        <v>0.32291666666666669</v>
      </c>
      <c r="G7" s="8">
        <f>F7+TIME(0,37,0)</f>
        <v>0.34861111111111115</v>
      </c>
      <c r="H7" s="8">
        <f>G7+TIME(0,3,0)</f>
        <v>0.35069444444444448</v>
      </c>
      <c r="I7" s="8">
        <f>H7+TIME(0,10,0)</f>
        <v>0.3576388888888889</v>
      </c>
      <c r="J7" s="8">
        <f t="shared" ref="J7:J24" si="4">I7+TIME(0,20,0)</f>
        <v>0.37152777777777779</v>
      </c>
      <c r="K7" s="16">
        <f t="shared" ref="K7:L24" si="5">J7+TIME(0,15,0)</f>
        <v>0.38194444444444448</v>
      </c>
      <c r="L7" s="10">
        <f t="shared" si="5"/>
        <v>0.39236111111111116</v>
      </c>
      <c r="M7" s="9">
        <v>0.40625</v>
      </c>
      <c r="N7" s="8">
        <f t="shared" si="3"/>
        <v>0.4201388888888889</v>
      </c>
      <c r="O7" s="8">
        <f t="shared" si="0"/>
        <v>0.42708333333333331</v>
      </c>
      <c r="P7" s="8">
        <f t="shared" si="1"/>
        <v>0.42916666666666664</v>
      </c>
      <c r="Q7" s="27">
        <f t="shared" si="2"/>
        <v>0.4548611111111111</v>
      </c>
      <c r="R7" s="9">
        <f>Q7+TIME(0,35,0)</f>
        <v>0.47916666666666669</v>
      </c>
    </row>
    <row r="8" spans="1:18" s="4" customFormat="1" ht="21.75" customHeight="1" x14ac:dyDescent="0.3">
      <c r="A8" s="79"/>
      <c r="B8" s="20">
        <v>5</v>
      </c>
      <c r="C8" s="7" t="s">
        <v>17</v>
      </c>
      <c r="D8" s="7">
        <v>1004</v>
      </c>
      <c r="E8" s="8">
        <v>0.3263888888888889</v>
      </c>
      <c r="F8" s="8">
        <f>E8+TIME(0,40,0)</f>
        <v>0.35416666666666669</v>
      </c>
      <c r="G8" s="8">
        <f>F8+TIME(0,37,0)</f>
        <v>0.37986111111111115</v>
      </c>
      <c r="H8" s="8">
        <f>G8+TIME(0,3,0)</f>
        <v>0.38194444444444448</v>
      </c>
      <c r="I8" s="8">
        <f>H8+TIME(0,10,0)</f>
        <v>0.3888888888888889</v>
      </c>
      <c r="J8" s="8">
        <f t="shared" si="4"/>
        <v>0.40277777777777779</v>
      </c>
      <c r="K8" s="16">
        <f t="shared" si="5"/>
        <v>0.41319444444444448</v>
      </c>
      <c r="L8" s="10">
        <f t="shared" si="5"/>
        <v>0.42361111111111116</v>
      </c>
      <c r="M8" s="9">
        <v>0.4375</v>
      </c>
      <c r="N8" s="8">
        <f t="shared" si="3"/>
        <v>0.4513888888888889</v>
      </c>
      <c r="O8" s="8">
        <f t="shared" si="0"/>
        <v>0.45833333333333331</v>
      </c>
      <c r="P8" s="8">
        <f t="shared" si="1"/>
        <v>0.46041666666666664</v>
      </c>
      <c r="Q8" s="8">
        <f t="shared" si="2"/>
        <v>0.4861111111111111</v>
      </c>
      <c r="R8" s="9">
        <f>Q8+TIME(0,40,0)</f>
        <v>0.51388888888888884</v>
      </c>
    </row>
    <row r="9" spans="1:18" s="4" customFormat="1" ht="21" customHeight="1" x14ac:dyDescent="0.3">
      <c r="A9" s="79"/>
      <c r="B9" s="20">
        <v>6</v>
      </c>
      <c r="C9" s="7" t="s">
        <v>18</v>
      </c>
      <c r="D9" s="7">
        <v>2004</v>
      </c>
      <c r="E9" s="8">
        <v>0.34375</v>
      </c>
      <c r="F9" s="33">
        <f>E9+TIME(0,35,0)</f>
        <v>0.36805555555555558</v>
      </c>
      <c r="G9" s="8">
        <f>F9+TIME(0,37,0)</f>
        <v>0.39375000000000004</v>
      </c>
      <c r="H9" s="8">
        <f>G9+TIME(0,3,0)</f>
        <v>0.39583333333333337</v>
      </c>
      <c r="I9" s="8">
        <f>H9+TIME(0,10,0)</f>
        <v>0.40277777777777779</v>
      </c>
      <c r="J9" s="8">
        <f t="shared" si="4"/>
        <v>0.41666666666666669</v>
      </c>
      <c r="K9" s="16">
        <f t="shared" si="5"/>
        <v>0.42708333333333337</v>
      </c>
      <c r="L9" s="10">
        <f t="shared" si="5"/>
        <v>0.43750000000000006</v>
      </c>
      <c r="M9" s="9">
        <v>0.4513888888888889</v>
      </c>
      <c r="N9" s="8">
        <f t="shared" si="3"/>
        <v>0.46527777777777779</v>
      </c>
      <c r="O9" s="8">
        <f t="shared" si="0"/>
        <v>0.47222222222222221</v>
      </c>
      <c r="P9" s="8">
        <f t="shared" si="1"/>
        <v>0.47430555555555554</v>
      </c>
      <c r="Q9" s="8">
        <f t="shared" si="2"/>
        <v>0.5</v>
      </c>
      <c r="R9" s="9">
        <f>Q9+TIME(0,35,0)</f>
        <v>0.52430555555555558</v>
      </c>
    </row>
    <row r="10" spans="1:18" s="4" customFormat="1" ht="21.75" customHeight="1" x14ac:dyDescent="0.3">
      <c r="A10" s="79"/>
      <c r="B10" s="20">
        <v>7</v>
      </c>
      <c r="C10" s="7" t="s">
        <v>19</v>
      </c>
      <c r="D10" s="7">
        <v>2004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 s="16" t="s">
        <v>15</v>
      </c>
      <c r="L10" s="10" t="s">
        <v>15</v>
      </c>
      <c r="M10" s="9">
        <v>0.46875</v>
      </c>
      <c r="N10" s="8">
        <f t="shared" si="3"/>
        <v>0.4826388888888889</v>
      </c>
      <c r="O10" s="8">
        <f t="shared" si="0"/>
        <v>0.48958333333333331</v>
      </c>
      <c r="P10" s="8">
        <f t="shared" si="1"/>
        <v>0.49166666666666664</v>
      </c>
      <c r="Q10" s="27">
        <f t="shared" si="2"/>
        <v>0.51736111111111105</v>
      </c>
      <c r="R10" s="9">
        <f>Q10+TIME(0,35,0)</f>
        <v>0.54166666666666663</v>
      </c>
    </row>
    <row r="11" spans="1:18" s="4" customFormat="1" ht="21.75" customHeight="1" x14ac:dyDescent="0.3">
      <c r="A11" s="79"/>
      <c r="B11" s="20">
        <v>8</v>
      </c>
      <c r="C11" s="7" t="s">
        <v>9</v>
      </c>
      <c r="D11" s="7">
        <v>1004</v>
      </c>
      <c r="E11" s="8">
        <v>0.36805555555555558</v>
      </c>
      <c r="F11" s="8">
        <f>E11+TIME(0,40,0)</f>
        <v>0.39583333333333337</v>
      </c>
      <c r="G11" s="8">
        <f>F11+TIME(0,37,0)</f>
        <v>0.42152777777777783</v>
      </c>
      <c r="H11" s="8">
        <f t="shared" ref="H11:H24" si="6">G11+TIME(0,3,0)</f>
        <v>0.42361111111111116</v>
      </c>
      <c r="I11" s="8">
        <f t="shared" ref="I11:I24" si="7">H11+TIME(0,10,0)</f>
        <v>0.43055555555555558</v>
      </c>
      <c r="J11" s="8">
        <f t="shared" si="4"/>
        <v>0.44444444444444448</v>
      </c>
      <c r="K11" s="16">
        <f t="shared" si="5"/>
        <v>0.45486111111111116</v>
      </c>
      <c r="L11" s="10">
        <f t="shared" ref="L11:L24" si="8">K11+TIME(0,15,0)</f>
        <v>0.46527777777777785</v>
      </c>
      <c r="M11" s="9">
        <v>0.50694444444444442</v>
      </c>
      <c r="N11" s="8">
        <f t="shared" si="3"/>
        <v>0.52083333333333326</v>
      </c>
      <c r="O11" s="8">
        <f t="shared" si="0"/>
        <v>0.52777777777777768</v>
      </c>
      <c r="P11" s="8">
        <f t="shared" si="1"/>
        <v>0.52986111111111101</v>
      </c>
      <c r="Q11" s="8">
        <f t="shared" si="2"/>
        <v>0.55555555555555547</v>
      </c>
      <c r="R11" s="9">
        <f>Q11+TIME(0,40,0)</f>
        <v>0.58333333333333326</v>
      </c>
    </row>
    <row r="12" spans="1:18" s="4" customFormat="1" ht="21.75" customHeight="1" x14ac:dyDescent="0.3">
      <c r="A12" s="79"/>
      <c r="B12" s="20">
        <v>9</v>
      </c>
      <c r="C12" s="7" t="s">
        <v>10</v>
      </c>
      <c r="D12" s="7">
        <v>2004</v>
      </c>
      <c r="E12" s="8">
        <v>0.3923611111111111</v>
      </c>
      <c r="F12" s="33">
        <f>E12+TIME(0,35,0)</f>
        <v>0.41666666666666669</v>
      </c>
      <c r="G12" s="8">
        <f>F12+TIME(0,37,0)</f>
        <v>0.44236111111111115</v>
      </c>
      <c r="H12" s="8">
        <f t="shared" si="6"/>
        <v>0.44444444444444448</v>
      </c>
      <c r="I12" s="8">
        <f t="shared" si="7"/>
        <v>0.4513888888888889</v>
      </c>
      <c r="J12" s="8">
        <f t="shared" si="4"/>
        <v>0.46527777777777779</v>
      </c>
      <c r="K12" s="16">
        <f t="shared" si="5"/>
        <v>0.47569444444444448</v>
      </c>
      <c r="L12" s="10">
        <f t="shared" si="8"/>
        <v>0.48611111111111116</v>
      </c>
      <c r="M12" s="9">
        <v>0.52777777777777779</v>
      </c>
      <c r="N12" s="8">
        <f t="shared" si="3"/>
        <v>0.54166666666666663</v>
      </c>
      <c r="O12" s="8">
        <f t="shared" si="0"/>
        <v>0.54861111111111105</v>
      </c>
      <c r="P12" s="8">
        <f t="shared" si="1"/>
        <v>0.55069444444444438</v>
      </c>
      <c r="Q12" s="27">
        <f t="shared" si="2"/>
        <v>0.57638888888888884</v>
      </c>
      <c r="R12" s="9">
        <f>Q12+TIME(0,35,0)</f>
        <v>0.60069444444444442</v>
      </c>
    </row>
    <row r="13" spans="1:18" s="4" customFormat="1" ht="21.75" customHeight="1" thickBot="1" x14ac:dyDescent="0.35">
      <c r="A13" s="79"/>
      <c r="B13" s="21">
        <v>10</v>
      </c>
      <c r="C13" s="12" t="s">
        <v>11</v>
      </c>
      <c r="D13" s="12">
        <v>1004</v>
      </c>
      <c r="E13" s="13">
        <v>0.44444444444444442</v>
      </c>
      <c r="F13" s="13">
        <f>E13+TIME(0,40,0)</f>
        <v>0.47222222222222221</v>
      </c>
      <c r="G13" s="13">
        <f>F13+TIME(0,37,0)</f>
        <v>0.49791666666666667</v>
      </c>
      <c r="H13" s="13">
        <f t="shared" si="6"/>
        <v>0.5</v>
      </c>
      <c r="I13" s="13">
        <f t="shared" si="7"/>
        <v>0.50694444444444442</v>
      </c>
      <c r="J13" s="13">
        <f t="shared" si="4"/>
        <v>0.52083333333333326</v>
      </c>
      <c r="K13" s="29">
        <f t="shared" si="5"/>
        <v>0.53124999999999989</v>
      </c>
      <c r="L13" s="15">
        <f t="shared" si="8"/>
        <v>0.54166666666666652</v>
      </c>
      <c r="M13" s="14">
        <v>8.3333333333333329E-2</v>
      </c>
      <c r="N13" s="8">
        <f t="shared" si="3"/>
        <v>9.722222222222221E-2</v>
      </c>
      <c r="O13" s="13">
        <f t="shared" ref="O13:O22" si="9">N13+TIME(0,10,0)</f>
        <v>0.10416666666666666</v>
      </c>
      <c r="P13" s="13">
        <f t="shared" si="1"/>
        <v>0.10625</v>
      </c>
      <c r="Q13" s="13">
        <f t="shared" si="2"/>
        <v>0.13194444444444445</v>
      </c>
      <c r="R13" s="14">
        <f>Q13+TIME(0,40,0)</f>
        <v>0.15972222222222221</v>
      </c>
    </row>
    <row r="14" spans="1:18" s="4" customFormat="1" ht="21.75" customHeight="1" x14ac:dyDescent="0.3">
      <c r="A14" s="80" t="s">
        <v>21</v>
      </c>
      <c r="B14" s="30">
        <v>11</v>
      </c>
      <c r="C14" s="31" t="s">
        <v>12</v>
      </c>
      <c r="D14" s="31">
        <v>2004</v>
      </c>
      <c r="E14" s="23">
        <v>0.52083333333333337</v>
      </c>
      <c r="F14" s="23">
        <f>E14+TIME(0,35,0)</f>
        <v>0.54513888888888895</v>
      </c>
      <c r="G14" s="8">
        <f>F14+TIME(0,37,0)</f>
        <v>0.57083333333333341</v>
      </c>
      <c r="H14" s="23">
        <f t="shared" si="6"/>
        <v>0.57291666666666674</v>
      </c>
      <c r="I14" s="23">
        <f t="shared" si="7"/>
        <v>0.57986111111111116</v>
      </c>
      <c r="J14" s="23">
        <f t="shared" si="4"/>
        <v>0.59375</v>
      </c>
      <c r="K14" s="32">
        <f t="shared" si="5"/>
        <v>0.60416666666666663</v>
      </c>
      <c r="L14" s="22">
        <f t="shared" si="8"/>
        <v>0.61458333333333326</v>
      </c>
      <c r="M14" s="24">
        <v>0.12847222222222224</v>
      </c>
      <c r="N14" s="8">
        <f t="shared" si="3"/>
        <v>0.14236111111111113</v>
      </c>
      <c r="O14" s="23">
        <f t="shared" si="9"/>
        <v>0.14930555555555558</v>
      </c>
      <c r="P14" s="23">
        <f t="shared" si="1"/>
        <v>0.15138888888888891</v>
      </c>
      <c r="Q14" s="23">
        <f t="shared" si="2"/>
        <v>0.17708333333333334</v>
      </c>
      <c r="R14" s="24">
        <f>Q14+TIME(0,35,0)</f>
        <v>0.2013888888888889</v>
      </c>
    </row>
    <row r="15" spans="1:18" s="4" customFormat="1" ht="21.75" customHeight="1" x14ac:dyDescent="0.3">
      <c r="A15" s="81"/>
      <c r="B15" s="20">
        <v>12</v>
      </c>
      <c r="C15" s="7" t="s">
        <v>17</v>
      </c>
      <c r="D15" s="7">
        <v>1004</v>
      </c>
      <c r="E15" s="8">
        <v>5.5555555555555552E-2</v>
      </c>
      <c r="F15" s="33">
        <f>E15+TIME(0,40,0)</f>
        <v>8.3333333333333329E-2</v>
      </c>
      <c r="G15" s="8">
        <f t="shared" ref="G15:G24" si="10">F15+TIME(0,37,0)</f>
        <v>0.10902777777777778</v>
      </c>
      <c r="H15" s="8">
        <f t="shared" si="6"/>
        <v>0.11111111111111112</v>
      </c>
      <c r="I15" s="8">
        <f t="shared" si="7"/>
        <v>0.11805555555555557</v>
      </c>
      <c r="J15" s="8">
        <f t="shared" si="4"/>
        <v>0.13194444444444445</v>
      </c>
      <c r="K15" s="16">
        <f t="shared" si="5"/>
        <v>0.1423611111111111</v>
      </c>
      <c r="L15" s="10">
        <f t="shared" si="8"/>
        <v>0.15277777777777776</v>
      </c>
      <c r="M15" s="9">
        <v>0.16666666666666666</v>
      </c>
      <c r="N15" s="8">
        <f t="shared" si="3"/>
        <v>0.18055555555555555</v>
      </c>
      <c r="O15" s="8">
        <f t="shared" si="9"/>
        <v>0.1875</v>
      </c>
      <c r="P15" s="8">
        <f t="shared" si="1"/>
        <v>0.18958333333333333</v>
      </c>
      <c r="Q15" s="8">
        <f t="shared" si="2"/>
        <v>0.21527777777777776</v>
      </c>
      <c r="R15" s="9">
        <f>Q15+TIME(0,40,0)</f>
        <v>0.24305555555555552</v>
      </c>
    </row>
    <row r="16" spans="1:18" s="4" customFormat="1" ht="21.75" customHeight="1" x14ac:dyDescent="0.3">
      <c r="A16" s="81"/>
      <c r="B16" s="20">
        <v>13</v>
      </c>
      <c r="C16" s="7" t="s">
        <v>18</v>
      </c>
      <c r="D16" s="7">
        <v>2004</v>
      </c>
      <c r="E16" s="8">
        <v>7.6388888888888895E-2</v>
      </c>
      <c r="F16" s="8">
        <f>E16+TIME(0,35,0)</f>
        <v>0.10069444444444445</v>
      </c>
      <c r="G16" s="8">
        <f t="shared" si="10"/>
        <v>0.12638888888888888</v>
      </c>
      <c r="H16" s="8">
        <f t="shared" si="6"/>
        <v>0.12847222222222221</v>
      </c>
      <c r="I16" s="8">
        <f t="shared" si="7"/>
        <v>0.13541666666666666</v>
      </c>
      <c r="J16" s="8">
        <f t="shared" si="4"/>
        <v>0.14930555555555555</v>
      </c>
      <c r="K16" s="16">
        <f t="shared" si="5"/>
        <v>0.15972222222222221</v>
      </c>
      <c r="L16" s="10">
        <f t="shared" si="8"/>
        <v>0.17013888888888887</v>
      </c>
      <c r="M16" s="26">
        <v>0.18402777777777779</v>
      </c>
      <c r="N16" s="8">
        <f t="shared" si="3"/>
        <v>0.19791666666666669</v>
      </c>
      <c r="O16" s="8">
        <f t="shared" si="9"/>
        <v>0.20486111111111113</v>
      </c>
      <c r="P16" s="8">
        <f t="shared" si="1"/>
        <v>0.20694444444444446</v>
      </c>
      <c r="Q16" s="8">
        <f t="shared" si="2"/>
        <v>0.2326388888888889</v>
      </c>
      <c r="R16" s="9">
        <f>Q16+TIME(0,35,0)</f>
        <v>0.25694444444444448</v>
      </c>
    </row>
    <row r="17" spans="1:18" s="4" customFormat="1" ht="21.75" customHeight="1" x14ac:dyDescent="0.3">
      <c r="A17" s="81"/>
      <c r="B17" s="20">
        <v>14</v>
      </c>
      <c r="C17" s="7" t="s">
        <v>9</v>
      </c>
      <c r="D17" s="7">
        <v>1004</v>
      </c>
      <c r="E17" s="8">
        <v>9.7222222222222224E-2</v>
      </c>
      <c r="F17" s="33">
        <f>E17+TIME(0,40,0)</f>
        <v>0.125</v>
      </c>
      <c r="G17" s="8">
        <f t="shared" si="10"/>
        <v>0.15069444444444444</v>
      </c>
      <c r="H17" s="8">
        <f t="shared" si="6"/>
        <v>0.15277777777777776</v>
      </c>
      <c r="I17" s="8">
        <f t="shared" si="7"/>
        <v>0.15972222222222221</v>
      </c>
      <c r="J17" s="8">
        <f t="shared" si="4"/>
        <v>0.1736111111111111</v>
      </c>
      <c r="K17" s="16">
        <f t="shared" si="5"/>
        <v>0.18402777777777776</v>
      </c>
      <c r="L17" s="10">
        <f t="shared" si="8"/>
        <v>0.19444444444444442</v>
      </c>
      <c r="M17" s="9">
        <v>0.20833333333333334</v>
      </c>
      <c r="N17" s="8">
        <f t="shared" si="3"/>
        <v>0.22222222222222224</v>
      </c>
      <c r="O17" s="8">
        <f t="shared" si="9"/>
        <v>0.22916666666666669</v>
      </c>
      <c r="P17" s="8">
        <f t="shared" si="1"/>
        <v>0.23125000000000001</v>
      </c>
      <c r="Q17" s="8">
        <f t="shared" si="2"/>
        <v>0.25694444444444448</v>
      </c>
      <c r="R17" s="9">
        <f>Q17+TIME(0,40,0)</f>
        <v>0.28472222222222227</v>
      </c>
    </row>
    <row r="18" spans="1:18" s="4" customFormat="1" ht="21.75" customHeight="1" x14ac:dyDescent="0.3">
      <c r="A18" s="81"/>
      <c r="B18" s="20">
        <v>15</v>
      </c>
      <c r="C18" s="7" t="s">
        <v>10</v>
      </c>
      <c r="D18" s="7">
        <v>2004</v>
      </c>
      <c r="E18" s="8">
        <v>0.125</v>
      </c>
      <c r="F18" s="8">
        <f>E18+TIME(0,35,0)</f>
        <v>0.14930555555555555</v>
      </c>
      <c r="G18" s="8">
        <f t="shared" si="10"/>
        <v>0.17499999999999999</v>
      </c>
      <c r="H18" s="8">
        <f t="shared" si="6"/>
        <v>0.17708333333333331</v>
      </c>
      <c r="I18" s="8">
        <f t="shared" si="7"/>
        <v>0.18402777777777776</v>
      </c>
      <c r="J18" s="8">
        <f t="shared" si="4"/>
        <v>0.19791666666666666</v>
      </c>
      <c r="K18" s="16">
        <f t="shared" si="5"/>
        <v>0.20833333333333331</v>
      </c>
      <c r="L18" s="10">
        <f t="shared" si="8"/>
        <v>0.21874999999999997</v>
      </c>
      <c r="M18" s="9">
        <v>0.23263888888888887</v>
      </c>
      <c r="N18" s="8">
        <f t="shared" si="3"/>
        <v>0.24652777777777776</v>
      </c>
      <c r="O18" s="8">
        <f t="shared" si="9"/>
        <v>0.25347222222222221</v>
      </c>
      <c r="P18" s="8">
        <f t="shared" si="1"/>
        <v>0.25555555555555554</v>
      </c>
      <c r="Q18" s="8">
        <f t="shared" si="2"/>
        <v>0.28125</v>
      </c>
      <c r="R18" s="9">
        <f>Q18+TIME(0,35,0)</f>
        <v>0.30555555555555558</v>
      </c>
    </row>
    <row r="19" spans="1:18" s="4" customFormat="1" ht="21.75" customHeight="1" x14ac:dyDescent="0.3">
      <c r="A19" s="81"/>
      <c r="B19" s="20">
        <v>16</v>
      </c>
      <c r="C19" s="7" t="s">
        <v>11</v>
      </c>
      <c r="D19" s="7">
        <v>1004</v>
      </c>
      <c r="E19" s="8">
        <v>0.17361111111111113</v>
      </c>
      <c r="F19" s="33">
        <f>E19+TIME(0,40,0)</f>
        <v>0.2013888888888889</v>
      </c>
      <c r="G19" s="8">
        <f t="shared" si="10"/>
        <v>0.22708333333333333</v>
      </c>
      <c r="H19" s="8">
        <f t="shared" si="6"/>
        <v>0.22916666666666666</v>
      </c>
      <c r="I19" s="8">
        <f t="shared" si="7"/>
        <v>0.2361111111111111</v>
      </c>
      <c r="J19" s="8">
        <f t="shared" si="4"/>
        <v>0.25</v>
      </c>
      <c r="K19" s="16">
        <f t="shared" si="5"/>
        <v>0.26041666666666669</v>
      </c>
      <c r="L19" s="10">
        <f t="shared" si="8"/>
        <v>0.27083333333333337</v>
      </c>
      <c r="M19" s="9">
        <v>0.28472222222222221</v>
      </c>
      <c r="N19" s="8">
        <f t="shared" si="3"/>
        <v>0.2986111111111111</v>
      </c>
      <c r="O19" s="8">
        <f t="shared" si="9"/>
        <v>0.30555555555555552</v>
      </c>
      <c r="P19" s="8">
        <f t="shared" si="1"/>
        <v>0.30763888888888885</v>
      </c>
      <c r="Q19" s="8">
        <f t="shared" si="2"/>
        <v>0.33333333333333331</v>
      </c>
      <c r="R19" s="9">
        <f>Q19+TIME(0,40,0)</f>
        <v>0.3611111111111111</v>
      </c>
    </row>
    <row r="20" spans="1:18" s="4" customFormat="1" ht="21.75" customHeight="1" x14ac:dyDescent="0.3">
      <c r="A20" s="81"/>
      <c r="B20" s="20">
        <v>17</v>
      </c>
      <c r="C20" s="7" t="s">
        <v>12</v>
      </c>
      <c r="D20" s="7">
        <v>2004</v>
      </c>
      <c r="E20" s="8">
        <v>0.21527777777777779</v>
      </c>
      <c r="F20" s="33">
        <f>E20+TIME(0,35,0)</f>
        <v>0.23958333333333334</v>
      </c>
      <c r="G20" s="8">
        <f>F20+TIME(0,37,0)</f>
        <v>0.26527777777777778</v>
      </c>
      <c r="H20" s="8">
        <f t="shared" si="6"/>
        <v>0.2673611111111111</v>
      </c>
      <c r="I20" s="8">
        <f t="shared" si="7"/>
        <v>0.27430555555555552</v>
      </c>
      <c r="J20" s="8">
        <f t="shared" si="4"/>
        <v>0.28819444444444442</v>
      </c>
      <c r="K20" s="16">
        <f t="shared" si="5"/>
        <v>0.2986111111111111</v>
      </c>
      <c r="L20" s="10">
        <f t="shared" si="8"/>
        <v>0.30902777777777779</v>
      </c>
      <c r="M20" s="9">
        <v>0.32291666666666669</v>
      </c>
      <c r="N20" s="8">
        <f t="shared" si="3"/>
        <v>0.33680555555555558</v>
      </c>
      <c r="O20" s="8">
        <f t="shared" si="9"/>
        <v>0.34375</v>
      </c>
      <c r="P20" s="8">
        <f t="shared" si="1"/>
        <v>0.34583333333333333</v>
      </c>
      <c r="Q20" s="8">
        <f t="shared" si="2"/>
        <v>0.37152777777777779</v>
      </c>
      <c r="R20" s="9">
        <f>Q20+TIME(0,35,0)</f>
        <v>0.39583333333333337</v>
      </c>
    </row>
    <row r="21" spans="1:18" s="4" customFormat="1" ht="21.75" customHeight="1" x14ac:dyDescent="0.3">
      <c r="A21" s="81"/>
      <c r="B21" s="20">
        <v>18</v>
      </c>
      <c r="C21" s="7" t="s">
        <v>17</v>
      </c>
      <c r="D21" s="7">
        <v>1004</v>
      </c>
      <c r="E21" s="8">
        <v>0.25694444444444448</v>
      </c>
      <c r="F21" s="33">
        <f>E21+TIME(0,40,0)</f>
        <v>0.28472222222222227</v>
      </c>
      <c r="G21" s="8">
        <f t="shared" si="10"/>
        <v>0.31041666666666673</v>
      </c>
      <c r="H21" s="8">
        <f t="shared" si="6"/>
        <v>0.31250000000000006</v>
      </c>
      <c r="I21" s="8">
        <f t="shared" si="7"/>
        <v>0.31944444444444448</v>
      </c>
      <c r="J21" s="8">
        <f t="shared" si="4"/>
        <v>0.33333333333333337</v>
      </c>
      <c r="K21" s="16">
        <f t="shared" si="5"/>
        <v>0.34375000000000006</v>
      </c>
      <c r="L21" s="10">
        <f t="shared" si="8"/>
        <v>0.35416666666666674</v>
      </c>
      <c r="M21" s="9">
        <v>0.36805555555555558</v>
      </c>
      <c r="N21" s="8">
        <f t="shared" si="3"/>
        <v>0.38194444444444448</v>
      </c>
      <c r="O21" s="8">
        <f t="shared" si="9"/>
        <v>0.3888888888888889</v>
      </c>
      <c r="P21" s="8">
        <f t="shared" si="1"/>
        <v>0.39097222222222222</v>
      </c>
      <c r="Q21" s="8">
        <f t="shared" si="2"/>
        <v>0.41666666666666669</v>
      </c>
      <c r="R21" s="9">
        <f>Q21+TIME(0,40,0)</f>
        <v>0.44444444444444448</v>
      </c>
    </row>
    <row r="22" spans="1:18" s="4" customFormat="1" ht="21.75" customHeight="1" x14ac:dyDescent="0.3">
      <c r="A22" s="81"/>
      <c r="B22" s="20">
        <v>19</v>
      </c>
      <c r="C22" s="7" t="s">
        <v>18</v>
      </c>
      <c r="D22" s="7">
        <v>2004</v>
      </c>
      <c r="E22" s="8">
        <v>0.27083333333333331</v>
      </c>
      <c r="F22" s="8">
        <f>E22+TIME(0,35,0)</f>
        <v>0.2951388888888889</v>
      </c>
      <c r="G22" s="8">
        <f t="shared" si="10"/>
        <v>0.32083333333333336</v>
      </c>
      <c r="H22" s="8">
        <f t="shared" si="6"/>
        <v>0.32291666666666669</v>
      </c>
      <c r="I22" s="8">
        <f t="shared" si="7"/>
        <v>0.3298611111111111</v>
      </c>
      <c r="J22" s="8">
        <f t="shared" si="4"/>
        <v>0.34375</v>
      </c>
      <c r="K22" s="16">
        <f t="shared" si="5"/>
        <v>0.35416666666666669</v>
      </c>
      <c r="L22" s="10">
        <f t="shared" si="8"/>
        <v>0.36458333333333337</v>
      </c>
      <c r="M22" s="9">
        <v>0.37847222222222227</v>
      </c>
      <c r="N22" s="8">
        <f t="shared" si="3"/>
        <v>0.39236111111111116</v>
      </c>
      <c r="O22" s="8">
        <f t="shared" si="9"/>
        <v>0.39930555555555558</v>
      </c>
      <c r="P22" s="8">
        <f t="shared" si="1"/>
        <v>0.40138888888888891</v>
      </c>
      <c r="Q22" s="8">
        <f t="shared" si="2"/>
        <v>0.42708333333333337</v>
      </c>
      <c r="R22" s="9">
        <f>Q22+TIME(0,35,0)</f>
        <v>0.45138888888888895</v>
      </c>
    </row>
    <row r="23" spans="1:18" s="4" customFormat="1" ht="21.75" customHeight="1" x14ac:dyDescent="0.3">
      <c r="A23" s="81"/>
      <c r="B23" s="20">
        <v>20</v>
      </c>
      <c r="C23" s="7" t="s">
        <v>9</v>
      </c>
      <c r="D23" s="7">
        <v>1004</v>
      </c>
      <c r="E23" s="8">
        <v>0.2986111111111111</v>
      </c>
      <c r="F23" s="8">
        <f>E23+TIME(0,40,0)</f>
        <v>0.3263888888888889</v>
      </c>
      <c r="G23" s="8">
        <f t="shared" si="10"/>
        <v>0.35208333333333336</v>
      </c>
      <c r="H23" s="8">
        <f t="shared" si="6"/>
        <v>0.35416666666666669</v>
      </c>
      <c r="I23" s="8">
        <f t="shared" si="7"/>
        <v>0.3611111111111111</v>
      </c>
      <c r="J23" s="8">
        <f t="shared" si="4"/>
        <v>0.375</v>
      </c>
      <c r="K23" s="16">
        <f t="shared" si="5"/>
        <v>0.38541666666666669</v>
      </c>
      <c r="L23" s="10">
        <f t="shared" si="8"/>
        <v>0.39583333333333337</v>
      </c>
      <c r="M23" s="9"/>
      <c r="N23" s="8"/>
      <c r="O23" s="8"/>
      <c r="P23" s="8"/>
      <c r="Q23" s="8"/>
      <c r="R23" s="9"/>
    </row>
    <row r="24" spans="1:18" s="4" customFormat="1" ht="21.75" customHeight="1" x14ac:dyDescent="0.3">
      <c r="A24" s="81"/>
      <c r="B24" s="20">
        <v>21</v>
      </c>
      <c r="C24" s="7" t="s">
        <v>10</v>
      </c>
      <c r="D24" s="7">
        <v>2004</v>
      </c>
      <c r="E24" s="8">
        <v>0.30902777777777779</v>
      </c>
      <c r="F24" s="33">
        <f>E24+TIME(0,35,0)</f>
        <v>0.33333333333333337</v>
      </c>
      <c r="G24" s="8">
        <f t="shared" si="10"/>
        <v>0.35902777777777783</v>
      </c>
      <c r="H24" s="8">
        <f t="shared" si="6"/>
        <v>0.36111111111111116</v>
      </c>
      <c r="I24" s="8">
        <f t="shared" si="7"/>
        <v>0.36805555555555558</v>
      </c>
      <c r="J24" s="8">
        <f t="shared" si="4"/>
        <v>0.38194444444444448</v>
      </c>
      <c r="K24" s="16">
        <f t="shared" si="5"/>
        <v>0.39236111111111116</v>
      </c>
      <c r="L24" s="10">
        <f t="shared" si="8"/>
        <v>0.40277777777777785</v>
      </c>
      <c r="M24" s="17"/>
      <c r="N24" s="8"/>
      <c r="O24" s="8"/>
      <c r="P24" s="8"/>
      <c r="Q24" s="8"/>
      <c r="R24" s="9"/>
    </row>
    <row r="25" spans="1:18" s="4" customFormat="1" ht="21.75" customHeight="1" x14ac:dyDescent="0.3">
      <c r="A25" s="81"/>
      <c r="B25" s="20">
        <v>22</v>
      </c>
      <c r="C25" s="7" t="s">
        <v>22</v>
      </c>
      <c r="D25" s="7"/>
      <c r="E25" s="8">
        <v>0.34027777777777773</v>
      </c>
      <c r="F25" s="8">
        <v>0.35416666666666669</v>
      </c>
      <c r="G25" s="83" t="s">
        <v>23</v>
      </c>
      <c r="H25" s="84"/>
      <c r="I25" s="84"/>
      <c r="J25" s="16"/>
      <c r="K25" s="16"/>
      <c r="L25" s="18">
        <v>0.3888888888888889</v>
      </c>
      <c r="M25" s="17"/>
      <c r="N25" s="8"/>
      <c r="O25" s="8"/>
      <c r="P25" s="8"/>
      <c r="Q25" s="8"/>
      <c r="R25" s="9"/>
    </row>
    <row r="26" spans="1:18" s="4" customFormat="1" ht="21.75" customHeight="1" thickBot="1" x14ac:dyDescent="0.35">
      <c r="A26" s="82"/>
      <c r="B26" s="21">
        <v>23</v>
      </c>
      <c r="C26" s="12" t="s">
        <v>22</v>
      </c>
      <c r="D26" s="12"/>
      <c r="E26" s="13">
        <v>0.44097222222222227</v>
      </c>
      <c r="F26" s="13">
        <v>0.4548611111111111</v>
      </c>
      <c r="G26" s="85"/>
      <c r="H26" s="85"/>
      <c r="I26" s="85"/>
      <c r="J26" s="29"/>
      <c r="K26" s="29"/>
      <c r="L26" s="15">
        <v>0.48958333333333331</v>
      </c>
      <c r="M26" s="14"/>
      <c r="N26" s="13"/>
      <c r="O26" s="13"/>
      <c r="P26" s="13"/>
      <c r="Q26" s="13"/>
      <c r="R26" s="14"/>
    </row>
    <row r="27" spans="1:18" ht="24" customHeight="1" x14ac:dyDescent="0.3">
      <c r="A27" s="68" t="s">
        <v>16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1"/>
      <c r="N27" s="70"/>
      <c r="O27" s="70"/>
      <c r="P27" s="70"/>
      <c r="Q27" s="70"/>
      <c r="R27" s="70"/>
    </row>
    <row r="28" spans="1:18" ht="24" customHeight="1" x14ac:dyDescent="0.3">
      <c r="E28" s="3"/>
      <c r="F28" s="3"/>
      <c r="G28" s="3"/>
      <c r="H28" s="3"/>
      <c r="I28" s="3"/>
      <c r="J28" s="3"/>
      <c r="K28" s="3"/>
      <c r="L28" s="3"/>
    </row>
  </sheetData>
  <autoFilter ref="A3:R27" xr:uid="{00000000-0009-0000-0000-000002000000}"/>
  <mergeCells count="22">
    <mergeCell ref="A27:R27"/>
    <mergeCell ref="J2:J3"/>
    <mergeCell ref="K2:K3"/>
    <mergeCell ref="L2:M2"/>
    <mergeCell ref="N2:N3"/>
    <mergeCell ref="O2:O3"/>
    <mergeCell ref="P2:P3"/>
    <mergeCell ref="Q2:Q3"/>
    <mergeCell ref="R2:R3"/>
    <mergeCell ref="A4:A13"/>
    <mergeCell ref="A14:A26"/>
    <mergeCell ref="G25:I26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rintOptions horizontalCentered="1"/>
  <pageMargins left="0.23622047244094491" right="0.23622047244094491" top="0.39370078740157483" bottom="0.74803149606299213" header="0.31496062992125984" footer="0.31496062992125984"/>
  <pageSetup paperSize="9" scale="80" orientation="landscape" r:id="rId1"/>
  <rowBreaks count="1" manualBreakCount="1"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60DC-9E20-4E6D-9FCD-1FF792B3A608}">
  <sheetPr>
    <pageSetUpPr fitToPage="1"/>
  </sheetPr>
  <dimension ref="A1:O10"/>
  <sheetViews>
    <sheetView view="pageBreakPreview" topLeftCell="B1" zoomScale="70" zoomScaleNormal="70" zoomScaleSheetLayoutView="70" workbookViewId="0">
      <selection activeCell="L7" sqref="L7"/>
    </sheetView>
  </sheetViews>
  <sheetFormatPr defaultColWidth="12" defaultRowHeight="33" customHeight="1" x14ac:dyDescent="0.3"/>
  <cols>
    <col min="1" max="1" width="8.125" style="34" customWidth="1"/>
    <col min="2" max="16384" width="12" style="34"/>
  </cols>
  <sheetData>
    <row r="1" spans="1:15" ht="33" customHeight="1" x14ac:dyDescent="0.3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36" customFormat="1" ht="26.25" customHeight="1" thickBo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95" t="s">
        <v>33</v>
      </c>
      <c r="N2" s="96"/>
      <c r="O2" s="96"/>
    </row>
    <row r="3" spans="1:15" ht="33" customHeight="1" x14ac:dyDescent="0.3">
      <c r="A3" s="97" t="s">
        <v>13</v>
      </c>
      <c r="B3" s="99" t="s">
        <v>28</v>
      </c>
      <c r="C3" s="91" t="s">
        <v>29</v>
      </c>
      <c r="D3" s="91" t="s">
        <v>30</v>
      </c>
      <c r="E3" s="91" t="s">
        <v>31</v>
      </c>
      <c r="F3" s="89" t="s">
        <v>4</v>
      </c>
      <c r="G3" s="74" t="s">
        <v>25</v>
      </c>
      <c r="H3" s="102" t="s">
        <v>32</v>
      </c>
      <c r="I3" s="102"/>
      <c r="J3" s="87" t="s">
        <v>25</v>
      </c>
      <c r="K3" s="89" t="s">
        <v>4</v>
      </c>
      <c r="L3" s="91" t="s">
        <v>31</v>
      </c>
      <c r="M3" s="91" t="s">
        <v>30</v>
      </c>
      <c r="N3" s="91" t="s">
        <v>29</v>
      </c>
      <c r="O3" s="92" t="s">
        <v>28</v>
      </c>
    </row>
    <row r="4" spans="1:15" ht="33" customHeight="1" thickBot="1" x14ac:dyDescent="0.35">
      <c r="A4" s="98"/>
      <c r="B4" s="100"/>
      <c r="C4" s="90"/>
      <c r="D4" s="101"/>
      <c r="E4" s="90"/>
      <c r="F4" s="90"/>
      <c r="G4" s="75"/>
      <c r="H4" s="37" t="s">
        <v>6</v>
      </c>
      <c r="I4" s="37" t="s">
        <v>7</v>
      </c>
      <c r="J4" s="88"/>
      <c r="K4" s="90"/>
      <c r="L4" s="90"/>
      <c r="M4" s="90"/>
      <c r="N4" s="90"/>
      <c r="O4" s="93"/>
    </row>
    <row r="5" spans="1:15" ht="42.75" customHeight="1" thickTop="1" x14ac:dyDescent="0.3">
      <c r="A5" s="38">
        <v>1</v>
      </c>
      <c r="B5" s="39">
        <v>0.3263888888888889</v>
      </c>
      <c r="C5" s="28">
        <f>B5+TIME(0,10,0)</f>
        <v>0.33333333333333331</v>
      </c>
      <c r="D5" s="28">
        <f>C5+TIME(0,20,0)</f>
        <v>0.34722222222222221</v>
      </c>
      <c r="E5" s="28">
        <f>D5+TIME(0,55,0)</f>
        <v>0.38541666666666663</v>
      </c>
      <c r="F5" s="28">
        <f t="shared" ref="F5:F7" si="0">E5+TIME(0,10,0)</f>
        <v>0.39236111111111105</v>
      </c>
      <c r="G5" s="28">
        <f>F5+TIME(0,20,0)</f>
        <v>0.40624999999999994</v>
      </c>
      <c r="H5" s="28">
        <f>G5+TIME(0,15,0)</f>
        <v>0.41666666666666663</v>
      </c>
      <c r="I5" s="39">
        <v>0.42708333333333331</v>
      </c>
      <c r="J5" s="11">
        <f t="shared" ref="J5:J7" si="1">I5+TIME(0,15,0)</f>
        <v>0.4375</v>
      </c>
      <c r="K5" s="11">
        <f>J5+TIME(0,20,0)</f>
        <v>0.4513888888888889</v>
      </c>
      <c r="L5" s="11">
        <f>K5+TIME(0,10,0)</f>
        <v>0.45833333333333331</v>
      </c>
      <c r="M5" s="11">
        <f>L5+TIME(0,55,0)</f>
        <v>0.49652777777777773</v>
      </c>
      <c r="N5" s="11">
        <f>M5+TIME(0,20,0)</f>
        <v>0.51041666666666663</v>
      </c>
      <c r="O5" s="11">
        <f>N5+TIME(0,10,0)</f>
        <v>0.51736111111111105</v>
      </c>
    </row>
    <row r="6" spans="1:15" ht="42.75" customHeight="1" x14ac:dyDescent="0.3">
      <c r="A6" s="38">
        <v>2</v>
      </c>
      <c r="B6" s="39">
        <v>0.54513888888888895</v>
      </c>
      <c r="C6" s="28">
        <f>B6+TIME(0,10,0)</f>
        <v>0.55208333333333337</v>
      </c>
      <c r="D6" s="28">
        <f>C6+TIME(0,20,0)</f>
        <v>0.56597222222222221</v>
      </c>
      <c r="E6" s="28">
        <f>D6+TIME(0,55,0)</f>
        <v>0.60416666666666663</v>
      </c>
      <c r="F6" s="28">
        <f t="shared" si="0"/>
        <v>0.61111111111111105</v>
      </c>
      <c r="G6" s="28">
        <f>F6+TIME(0,20,0)</f>
        <v>0.62499999999999989</v>
      </c>
      <c r="H6" s="28">
        <f t="shared" ref="H6:H7" si="2">G6+TIME(0,15,0)</f>
        <v>0.63541666666666652</v>
      </c>
      <c r="I6" s="39">
        <v>0.64583333333333337</v>
      </c>
      <c r="J6" s="11">
        <f t="shared" si="1"/>
        <v>0.65625</v>
      </c>
      <c r="K6" s="11">
        <f t="shared" ref="K6:K7" si="3">J6+TIME(0,20,0)</f>
        <v>0.67013888888888884</v>
      </c>
      <c r="L6" s="11">
        <f t="shared" ref="L6:L7" si="4">K6+TIME(0,10,0)</f>
        <v>0.67708333333333326</v>
      </c>
      <c r="M6" s="11">
        <f t="shared" ref="M6:M7" si="5">L6+TIME(0,55,0)</f>
        <v>0.71527777777777768</v>
      </c>
      <c r="N6" s="11">
        <f t="shared" ref="N6:N7" si="6">M6+TIME(0,20,0)</f>
        <v>0.72916666666666652</v>
      </c>
      <c r="O6" s="11">
        <f t="shared" ref="O6:O7" si="7">N6+TIME(0,10,0)</f>
        <v>0.73611111111111094</v>
      </c>
    </row>
    <row r="7" spans="1:15" ht="42.75" customHeight="1" thickBot="1" x14ac:dyDescent="0.35">
      <c r="A7" s="40">
        <v>3</v>
      </c>
      <c r="B7" s="41">
        <v>0.74652777777777779</v>
      </c>
      <c r="C7" s="28">
        <f>B7+TIME(0,10,0)</f>
        <v>0.75347222222222221</v>
      </c>
      <c r="D7" s="28">
        <f>C7+TIME(0,20,0)</f>
        <v>0.76736111111111105</v>
      </c>
      <c r="E7" s="28">
        <f>D7+TIME(0,55,0)</f>
        <v>0.80555555555555547</v>
      </c>
      <c r="F7" s="28">
        <f t="shared" si="0"/>
        <v>0.81249999999999989</v>
      </c>
      <c r="G7" s="28">
        <f>F7+TIME(0,20,0)</f>
        <v>0.82638888888888873</v>
      </c>
      <c r="H7" s="28">
        <f t="shared" si="2"/>
        <v>0.83680555555555536</v>
      </c>
      <c r="I7" s="41">
        <v>0.83680555555555547</v>
      </c>
      <c r="J7" s="11">
        <f t="shared" si="1"/>
        <v>0.8472222222222221</v>
      </c>
      <c r="K7" s="11">
        <f t="shared" si="3"/>
        <v>0.86111111111111094</v>
      </c>
      <c r="L7" s="11">
        <f t="shared" si="4"/>
        <v>0.86805555555555536</v>
      </c>
      <c r="M7" s="11">
        <f t="shared" si="5"/>
        <v>0.90624999999999978</v>
      </c>
      <c r="N7" s="11">
        <f t="shared" si="6"/>
        <v>0.92013888888888862</v>
      </c>
      <c r="O7" s="11">
        <f t="shared" si="7"/>
        <v>0.92708333333333304</v>
      </c>
    </row>
    <row r="8" spans="1:15" ht="42.75" customHeight="1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45" customHeight="1" x14ac:dyDescent="0.3"/>
    <row r="10" spans="1:15" ht="33" customHeight="1" x14ac:dyDescent="0.3">
      <c r="B10" s="42"/>
      <c r="C10" s="42"/>
      <c r="D10" s="42"/>
      <c r="E10" s="42"/>
      <c r="F10" s="42"/>
      <c r="G10" s="42"/>
      <c r="H10" s="42"/>
    </row>
  </sheetData>
  <mergeCells count="17">
    <mergeCell ref="A1:O1"/>
    <mergeCell ref="M2:O2"/>
    <mergeCell ref="A3:A4"/>
    <mergeCell ref="B3:B4"/>
    <mergeCell ref="C3:C4"/>
    <mergeCell ref="D3:D4"/>
    <mergeCell ref="E3:E4"/>
    <mergeCell ref="F3:F4"/>
    <mergeCell ref="G3:G4"/>
    <mergeCell ref="H3:I3"/>
    <mergeCell ref="A8:O8"/>
    <mergeCell ref="J3:J4"/>
    <mergeCell ref="K3:K4"/>
    <mergeCell ref="L3:L4"/>
    <mergeCell ref="M3:M4"/>
    <mergeCell ref="N3:N4"/>
    <mergeCell ref="O3:O4"/>
  </mergeCells>
  <phoneticPr fontId="1" type="noConversion"/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3258-2B45-4F3A-ADE8-E9B920B95F05}">
  <sheetPr>
    <pageSetUpPr fitToPage="1"/>
  </sheetPr>
  <dimension ref="A1:N10"/>
  <sheetViews>
    <sheetView tabSelected="1" view="pageBreakPreview" zoomScale="70" zoomScaleNormal="70" zoomScaleSheetLayoutView="70" workbookViewId="0">
      <selection activeCell="G14" sqref="G14"/>
    </sheetView>
  </sheetViews>
  <sheetFormatPr defaultColWidth="12" defaultRowHeight="33" customHeight="1" x14ac:dyDescent="0.3"/>
  <cols>
    <col min="1" max="1" width="8.125" style="34" customWidth="1"/>
    <col min="2" max="16384" width="12" style="34"/>
  </cols>
  <sheetData>
    <row r="1" spans="1:14" ht="33" customHeight="1" x14ac:dyDescent="0.3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36" customFormat="1" ht="26.25" customHeight="1" thickBo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95" t="s">
        <v>33</v>
      </c>
      <c r="M2" s="96"/>
      <c r="N2" s="96"/>
    </row>
    <row r="3" spans="1:14" ht="33" customHeight="1" x14ac:dyDescent="0.3">
      <c r="A3" s="103" t="s">
        <v>13</v>
      </c>
      <c r="B3" s="105" t="s">
        <v>28</v>
      </c>
      <c r="C3" s="107" t="s">
        <v>29</v>
      </c>
      <c r="D3" s="107" t="s">
        <v>30</v>
      </c>
      <c r="E3" s="107" t="s">
        <v>31</v>
      </c>
      <c r="F3" s="110" t="s">
        <v>4</v>
      </c>
      <c r="G3" s="111" t="s">
        <v>25</v>
      </c>
      <c r="H3" s="113" t="s">
        <v>32</v>
      </c>
      <c r="I3" s="113"/>
      <c r="J3" s="110" t="s">
        <v>4</v>
      </c>
      <c r="K3" s="107" t="s">
        <v>31</v>
      </c>
      <c r="L3" s="107" t="s">
        <v>30</v>
      </c>
      <c r="M3" s="107" t="s">
        <v>29</v>
      </c>
      <c r="N3" s="114" t="s">
        <v>28</v>
      </c>
    </row>
    <row r="4" spans="1:14" ht="33" customHeight="1" thickBot="1" x14ac:dyDescent="0.35">
      <c r="A4" s="104"/>
      <c r="B4" s="106"/>
      <c r="C4" s="108"/>
      <c r="D4" s="109"/>
      <c r="E4" s="108"/>
      <c r="F4" s="108"/>
      <c r="G4" s="112"/>
      <c r="H4" s="43" t="s">
        <v>6</v>
      </c>
      <c r="I4" s="43" t="s">
        <v>7</v>
      </c>
      <c r="J4" s="108"/>
      <c r="K4" s="108"/>
      <c r="L4" s="108"/>
      <c r="M4" s="108"/>
      <c r="N4" s="115"/>
    </row>
    <row r="5" spans="1:14" ht="42.75" customHeight="1" thickTop="1" x14ac:dyDescent="0.3">
      <c r="A5" s="44">
        <v>1</v>
      </c>
      <c r="B5" s="45">
        <v>0.3263888888888889</v>
      </c>
      <c r="C5" s="48">
        <f>B5+TIME(0,10,0)</f>
        <v>0.33333333333333331</v>
      </c>
      <c r="D5" s="48">
        <f>C5+TIME(0,20,0)</f>
        <v>0.34722222222222221</v>
      </c>
      <c r="E5" s="48">
        <f>D5+TIME(0,55,0)</f>
        <v>0.38541666666666663</v>
      </c>
      <c r="F5" s="48">
        <f t="shared" ref="F5:F7" si="0">E5+TIME(0,10,0)</f>
        <v>0.39236111111111105</v>
      </c>
      <c r="G5" s="48">
        <f>F5+TIME(0,20,0)</f>
        <v>0.40624999999999994</v>
      </c>
      <c r="H5" s="57">
        <f>G5+TIME(0,15,0)</f>
        <v>0.41666666666666663</v>
      </c>
      <c r="I5" s="45">
        <v>0.42708333333333331</v>
      </c>
      <c r="J5" s="49">
        <f>I5+TIME(0,20,0)</f>
        <v>0.44097222222222221</v>
      </c>
      <c r="K5" s="49">
        <f>J5+TIME(0,10,0)</f>
        <v>0.44791666666666663</v>
      </c>
      <c r="L5" s="49">
        <f>K5+TIME(0,55,0)</f>
        <v>0.48611111111111105</v>
      </c>
      <c r="M5" s="49">
        <f>L5+TIME(0,20,0)</f>
        <v>0.49999999999999994</v>
      </c>
      <c r="N5" s="50">
        <f>M5+TIME(0,10,0)</f>
        <v>0.50694444444444442</v>
      </c>
    </row>
    <row r="6" spans="1:14" ht="42.75" customHeight="1" x14ac:dyDescent="0.3">
      <c r="A6" s="44">
        <v>2</v>
      </c>
      <c r="B6" s="45">
        <v>0.53472222222222221</v>
      </c>
      <c r="C6" s="46">
        <v>4.1666666666666664E-2</v>
      </c>
      <c r="D6" s="46">
        <f>C6+TIME(0,20,0)</f>
        <v>5.5555555555555552E-2</v>
      </c>
      <c r="E6" s="46">
        <f>D6+TIME(0,55,0)</f>
        <v>9.375E-2</v>
      </c>
      <c r="F6" s="46">
        <f t="shared" si="0"/>
        <v>0.10069444444444445</v>
      </c>
      <c r="G6" s="46">
        <f>F6+TIME(0,20,0)</f>
        <v>0.11458333333333334</v>
      </c>
      <c r="H6" s="58">
        <f t="shared" ref="H6:H7" si="1">G6+TIME(0,15,0)</f>
        <v>0.125</v>
      </c>
      <c r="I6" s="45">
        <v>0.13541666666666666</v>
      </c>
      <c r="J6" s="49">
        <f t="shared" ref="J6:J7" si="2">I6+TIME(0,20,0)</f>
        <v>0.14930555555555555</v>
      </c>
      <c r="K6" s="47">
        <f t="shared" ref="K6:K7" si="3">J6+TIME(0,10,0)</f>
        <v>0.15625</v>
      </c>
      <c r="L6" s="47">
        <f t="shared" ref="L6:L7" si="4">K6+TIME(0,55,0)</f>
        <v>0.19444444444444445</v>
      </c>
      <c r="M6" s="47">
        <f t="shared" ref="M6:M7" si="5">L6+TIME(0,20,0)</f>
        <v>0.20833333333333334</v>
      </c>
      <c r="N6" s="51">
        <f t="shared" ref="N6:N7" si="6">M6+TIME(0,10,0)</f>
        <v>0.21527777777777779</v>
      </c>
    </row>
    <row r="7" spans="1:14" ht="42.75" customHeight="1" thickBot="1" x14ac:dyDescent="0.35">
      <c r="A7" s="52">
        <v>3</v>
      </c>
      <c r="B7" s="53">
        <v>0.22569444444444445</v>
      </c>
      <c r="C7" s="54">
        <f>B7+TIME(0,10,0)</f>
        <v>0.2326388888888889</v>
      </c>
      <c r="D7" s="54">
        <f>C7+TIME(0,20,0)</f>
        <v>0.24652777777777779</v>
      </c>
      <c r="E7" s="54">
        <f>D7+TIME(0,55,0)</f>
        <v>0.28472222222222221</v>
      </c>
      <c r="F7" s="54">
        <f t="shared" si="0"/>
        <v>0.29166666666666663</v>
      </c>
      <c r="G7" s="54">
        <f>F7+TIME(0,20,0)</f>
        <v>0.30555555555555552</v>
      </c>
      <c r="H7" s="59">
        <f t="shared" si="1"/>
        <v>0.31597222222222221</v>
      </c>
      <c r="I7" s="53">
        <v>0.3263888888888889</v>
      </c>
      <c r="J7" s="49">
        <f t="shared" si="2"/>
        <v>0.34027777777777779</v>
      </c>
      <c r="K7" s="55">
        <f t="shared" si="3"/>
        <v>0.34722222222222221</v>
      </c>
      <c r="L7" s="55">
        <f t="shared" si="4"/>
        <v>0.38541666666666663</v>
      </c>
      <c r="M7" s="55">
        <f t="shared" si="5"/>
        <v>0.39930555555555552</v>
      </c>
      <c r="N7" s="56">
        <f t="shared" si="6"/>
        <v>0.40624999999999994</v>
      </c>
    </row>
    <row r="8" spans="1:14" ht="42.75" customHeight="1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45" customHeight="1" x14ac:dyDescent="0.3"/>
    <row r="10" spans="1:14" ht="33" customHeight="1" x14ac:dyDescent="0.3">
      <c r="B10" s="42"/>
      <c r="C10" s="42"/>
      <c r="D10" s="42"/>
      <c r="E10" s="42"/>
      <c r="F10" s="42"/>
      <c r="G10" s="42"/>
      <c r="H10" s="42"/>
    </row>
  </sheetData>
  <mergeCells count="16">
    <mergeCell ref="A8:N8"/>
    <mergeCell ref="J3:J4"/>
    <mergeCell ref="K3:K4"/>
    <mergeCell ref="L3:L4"/>
    <mergeCell ref="M3:M4"/>
    <mergeCell ref="N3:N4"/>
    <mergeCell ref="A1:N1"/>
    <mergeCell ref="L2:N2"/>
    <mergeCell ref="A3:A4"/>
    <mergeCell ref="B3:B4"/>
    <mergeCell ref="C3:C4"/>
    <mergeCell ref="D3:D4"/>
    <mergeCell ref="E3:E4"/>
    <mergeCell ref="F3:F4"/>
    <mergeCell ref="G3:G4"/>
    <mergeCell ref="H3:I3"/>
  </mergeCells>
  <phoneticPr fontId="1" type="noConversion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목포역-기존라인</vt:lpstr>
      <vt:lpstr>3004번 (목포역경유)</vt:lpstr>
      <vt:lpstr>3004번</vt:lpstr>
      <vt:lpstr>'목포역-기존라인'!Print_Area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2023-01-25T00:36:36Z</cp:lastPrinted>
  <dcterms:created xsi:type="dcterms:W3CDTF">2019-07-17T05:03:59Z</dcterms:created>
  <dcterms:modified xsi:type="dcterms:W3CDTF">2023-01-27T08:42:11Z</dcterms:modified>
</cp:coreProperties>
</file>